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95" yWindow="1995" windowWidth="20730" windowHeight="11760"/>
  </bookViews>
  <sheets>
    <sheet name="Reserves Explanation" sheetId="2" r:id="rId1"/>
    <sheet name="Example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5" i="1" s="1"/>
  <c r="F28" i="1" s="1"/>
  <c r="F8" i="1"/>
  <c r="F9" i="1" s="1"/>
  <c r="F13" i="1" s="1"/>
  <c r="D8" i="1"/>
  <c r="F3" i="1"/>
  <c r="G30" i="2"/>
  <c r="G32" i="2" s="1"/>
  <c r="G15" i="2"/>
  <c r="E15" i="2"/>
  <c r="G10" i="2"/>
  <c r="G16" i="2" l="1"/>
  <c r="G20" i="2" s="1"/>
  <c r="G34" i="2" l="1"/>
</calcChain>
</file>

<file path=xl/sharedStrings.xml><?xml version="1.0" encoding="utf-8"?>
<sst xmlns="http://schemas.openxmlformats.org/spreadsheetml/2006/main" count="47" uniqueCount="28">
  <si>
    <t>Box 2</t>
  </si>
  <si>
    <t>Precept</t>
  </si>
  <si>
    <t>Box 4</t>
  </si>
  <si>
    <t>Box 5</t>
  </si>
  <si>
    <t>Box 6</t>
  </si>
  <si>
    <t>Staff costs</t>
  </si>
  <si>
    <t>Other payments</t>
  </si>
  <si>
    <t>Loan interest / capital repayments</t>
  </si>
  <si>
    <t>x 1.15 =</t>
  </si>
  <si>
    <t>Max level of reserves</t>
  </si>
  <si>
    <t>Box 7</t>
  </si>
  <si>
    <t>Balances carried forward</t>
  </si>
  <si>
    <t>Explanation required?</t>
  </si>
  <si>
    <t>Explanation(s) for earmarked reserves:</t>
  </si>
  <si>
    <t>NB: NOT 'general' funds/reserves</t>
  </si>
  <si>
    <t>Reserves not earmarked</t>
  </si>
  <si>
    <t>Explanations sufficient?</t>
  </si>
  <si>
    <t>Development of pavillion</t>
  </si>
  <si>
    <t>Village Hall redevelopment</t>
  </si>
  <si>
    <t>Street lighting repairs scheme</t>
  </si>
  <si>
    <t>Please complete the coloured boxes with figures per the AGAR and figures for earmarked reserves.</t>
  </si>
  <si>
    <t>Instructions:</t>
  </si>
  <si>
    <r>
      <rPr>
        <sz val="10"/>
        <rFont val="Arial"/>
        <family val="2"/>
      </rPr>
      <t xml:space="preserve">The 'Explanation Required?' box </t>
    </r>
    <r>
      <rPr>
        <sz val="10"/>
        <color theme="1"/>
        <rFont val="Arial"/>
        <family val="2"/>
      </rPr>
      <t xml:space="preserve">will indicate whether an explanation is required to explain reserves exceeding the tolerable threshold set by Forvis Mazars (1.15 x the </t>
    </r>
    <r>
      <rPr>
        <u/>
        <sz val="10"/>
        <color theme="1"/>
        <rFont val="Arial"/>
        <family val="2"/>
      </rPr>
      <t>higher</t>
    </r>
    <r>
      <rPr>
        <sz val="10"/>
        <color theme="1"/>
        <rFont val="Arial"/>
        <family val="2"/>
      </rPr>
      <t xml:space="preserve"> of precept and total payments).</t>
    </r>
  </si>
  <si>
    <r>
      <t>If explanations are required, please document these in the rows below (</t>
    </r>
    <r>
      <rPr>
        <i/>
        <sz val="10"/>
        <color theme="1"/>
        <rFont val="Arial"/>
        <family val="2"/>
      </rPr>
      <t>insert more rows where required</t>
    </r>
    <r>
      <rPr>
        <sz val="10"/>
        <color theme="1"/>
        <rFont val="Arial"/>
        <family val="2"/>
      </rPr>
      <t>).</t>
    </r>
  </si>
  <si>
    <t>Once a sufficient amount of explanations has been provided, this will be shown with a 'Yes' in the 'Explanation sufficient?' line.</t>
  </si>
  <si>
    <t>New playground equipment</t>
  </si>
  <si>
    <t>Election costs</t>
  </si>
  <si>
    <t>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</si>
</sst>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2" xfId="0" applyFont="1" applyBorder="1" applyAlignment="1">
      <alignment horizontal="center" vertical="center"/>
    </xf>
    <xf numFmtId="3" fontId="5" fillId="0" borderId="0" xfId="0" applyNumberFormat="1" applyFont="1"/>
    <xf numFmtId="0" fontId="5" fillId="0" borderId="0" xfId="0" applyFont="1"/>
    <xf numFmtId="2" fontId="5" fillId="0" borderId="0" xfId="1" applyNumberFormat="1" applyFont="1"/>
    <xf numFmtId="2" fontId="5" fillId="0" borderId="0" xfId="0" applyNumberFormat="1" applyFont="1"/>
    <xf numFmtId="1" fontId="5" fillId="0" borderId="0" xfId="0" applyNumberFormat="1" applyFont="1"/>
    <xf numFmtId="3" fontId="5" fillId="2" borderId="1" xfId="0" applyNumberFormat="1" applyFont="1" applyFill="1" applyBorder="1"/>
    <xf numFmtId="3" fontId="6" fillId="0" borderId="0" xfId="0" applyNumberFormat="1" applyFont="1"/>
    <xf numFmtId="0" fontId="6" fillId="0" borderId="0" xfId="0" applyFont="1"/>
    <xf numFmtId="2" fontId="5" fillId="0" borderId="0" xfId="1" applyNumberFormat="1" applyFont="1" applyBorder="1"/>
    <xf numFmtId="3" fontId="6" fillId="0" borderId="2" xfId="0" applyNumberFormat="1" applyFont="1" applyBorder="1"/>
    <xf numFmtId="0" fontId="5" fillId="0" borderId="0" xfId="0" applyFont="1" applyAlignment="1">
      <alignment horizontal="right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8" fillId="0" borderId="0" xfId="0" applyFont="1"/>
    <xf numFmtId="3" fontId="8" fillId="2" borderId="1" xfId="0" applyNumberFormat="1" applyFont="1" applyFill="1" applyBorder="1"/>
    <xf numFmtId="3" fontId="8" fillId="2" borderId="3" xfId="0" applyNumberFormat="1" applyFont="1" applyFill="1" applyBorder="1"/>
    <xf numFmtId="0" fontId="9" fillId="0" borderId="0" xfId="0" applyFont="1"/>
    <xf numFmtId="2" fontId="5" fillId="0" borderId="0" xfId="0" applyNumberFormat="1" applyFont="1" applyAlignment="1">
      <alignment horizontal="center"/>
    </xf>
    <xf numFmtId="3" fontId="5" fillId="0" borderId="0" xfId="0" applyNumberFormat="1" applyFont="1" applyFill="1"/>
    <xf numFmtId="3" fontId="8" fillId="0" borderId="0" xfId="0" applyNumberFormat="1" applyFont="1" applyFill="1"/>
    <xf numFmtId="0" fontId="2" fillId="0" borderId="0" xfId="0" applyFont="1"/>
    <xf numFmtId="0" fontId="1" fillId="0" borderId="0" xfId="0" applyFont="1"/>
    <xf numFmtId="3" fontId="1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2:I35"/>
  <sheetViews>
    <sheetView tabSelected="1" topLeftCell="A10" workbookViewId="0">
      <selection activeCell="E15" sqref="E15"/>
    </sheetView>
  </sheetViews>
  <sheetFormatPr defaultColWidth="8.75" defaultRowHeight="12.75"/>
  <cols>
    <col min="1" max="1" width="2.875" style="3" customWidth="1"/>
    <col min="2" max="2" width="6.625" style="3" customWidth="1"/>
    <col min="3" max="3" width="8.25" style="3" customWidth="1"/>
    <col min="4" max="4" width="29.75" style="4" bestFit="1" customWidth="1"/>
    <col min="5" max="5" width="7.25" style="5" bestFit="1" customWidth="1"/>
    <col min="6" max="6" width="7.5" style="6" customWidth="1"/>
    <col min="7" max="16384" width="8.75" style="3"/>
  </cols>
  <sheetData>
    <row r="2" spans="2:9">
      <c r="B2" s="25" t="s">
        <v>21</v>
      </c>
      <c r="C2" s="25"/>
      <c r="D2" s="25"/>
      <c r="E2" s="25"/>
      <c r="F2" s="25"/>
      <c r="G2" s="25"/>
      <c r="H2" s="25"/>
      <c r="I2" s="25"/>
    </row>
    <row r="3" spans="2:9" ht="13.15" customHeight="1">
      <c r="B3" s="26" t="s">
        <v>20</v>
      </c>
      <c r="C3" s="26"/>
      <c r="D3" s="26"/>
      <c r="E3" s="26"/>
      <c r="F3" s="26"/>
      <c r="G3" s="26"/>
      <c r="H3" s="26"/>
      <c r="I3" s="26"/>
    </row>
    <row r="4" spans="2:9" ht="13.15" customHeight="1">
      <c r="B4" s="26" t="s">
        <v>22</v>
      </c>
      <c r="C4" s="26"/>
      <c r="D4" s="26"/>
      <c r="E4" s="26"/>
      <c r="F4" s="26"/>
      <c r="G4" s="26"/>
      <c r="H4" s="26"/>
      <c r="I4" s="26"/>
    </row>
    <row r="5" spans="2:9">
      <c r="B5" s="26"/>
      <c r="C5" s="26"/>
      <c r="D5" s="26"/>
      <c r="E5" s="26"/>
      <c r="F5" s="26"/>
      <c r="G5" s="26"/>
      <c r="H5" s="26"/>
      <c r="I5" s="26"/>
    </row>
    <row r="6" spans="2:9" ht="13.15" customHeight="1">
      <c r="B6" s="27" t="s">
        <v>23</v>
      </c>
      <c r="C6" s="27"/>
      <c r="D6" s="27"/>
      <c r="E6" s="27"/>
      <c r="F6" s="27"/>
      <c r="G6" s="27"/>
      <c r="H6" s="27"/>
      <c r="I6" s="27"/>
    </row>
    <row r="7" spans="2:9" ht="13.15" customHeight="1">
      <c r="B7" s="26" t="s">
        <v>24</v>
      </c>
      <c r="C7" s="26"/>
      <c r="D7" s="26"/>
      <c r="E7" s="26"/>
      <c r="F7" s="26"/>
      <c r="G7" s="26"/>
      <c r="H7" s="26"/>
      <c r="I7" s="26"/>
    </row>
    <row r="8" spans="2:9" ht="13.15" customHeight="1">
      <c r="B8" s="26"/>
      <c r="C8" s="26"/>
      <c r="D8" s="26"/>
      <c r="E8" s="26"/>
      <c r="F8" s="26"/>
      <c r="G8" s="26"/>
      <c r="H8" s="26"/>
      <c r="I8" s="26"/>
    </row>
    <row r="10" spans="2:9">
      <c r="C10" s="3" t="s">
        <v>0</v>
      </c>
      <c r="D10" s="3" t="s">
        <v>1</v>
      </c>
      <c r="E10" s="7">
        <v>3401</v>
      </c>
      <c r="F10" s="20" t="s">
        <v>8</v>
      </c>
      <c r="G10" s="2">
        <f>E10*1.15</f>
        <v>3911.1499999999996</v>
      </c>
    </row>
    <row r="11" spans="2:9">
      <c r="D11" s="3"/>
      <c r="E11" s="2"/>
      <c r="F11" s="5"/>
      <c r="G11" s="2"/>
    </row>
    <row r="12" spans="2:9">
      <c r="C12" s="3" t="s">
        <v>2</v>
      </c>
      <c r="D12" s="3" t="s">
        <v>5</v>
      </c>
      <c r="E12" s="7">
        <v>0</v>
      </c>
      <c r="F12" s="5"/>
      <c r="G12" s="2"/>
    </row>
    <row r="13" spans="2:9">
      <c r="C13" s="3" t="s">
        <v>3</v>
      </c>
      <c r="D13" s="3" t="s">
        <v>7</v>
      </c>
      <c r="E13" s="7">
        <v>0</v>
      </c>
      <c r="F13" s="5"/>
      <c r="G13" s="2"/>
    </row>
    <row r="14" spans="2:9">
      <c r="C14" s="3" t="s">
        <v>4</v>
      </c>
      <c r="D14" s="3" t="s">
        <v>6</v>
      </c>
      <c r="E14" s="7">
        <v>28432</v>
      </c>
      <c r="F14" s="5"/>
      <c r="G14" s="2"/>
    </row>
    <row r="15" spans="2:9" ht="13.5" thickBot="1">
      <c r="D15" s="3"/>
      <c r="E15" s="8">
        <f>SUM(E12:E14)</f>
        <v>28432</v>
      </c>
      <c r="F15" s="20" t="s">
        <v>8</v>
      </c>
      <c r="G15" s="2">
        <f>E14*1.15</f>
        <v>32696.799999999999</v>
      </c>
    </row>
    <row r="16" spans="2:9" ht="13.5" thickBot="1">
      <c r="D16" s="9" t="s">
        <v>9</v>
      </c>
      <c r="E16" s="10"/>
      <c r="F16" s="5"/>
      <c r="G16" s="11">
        <f>MAX(G15,G10)</f>
        <v>32696.799999999999</v>
      </c>
    </row>
    <row r="17" spans="3:7">
      <c r="D17" s="12"/>
      <c r="E17" s="4"/>
      <c r="F17" s="5"/>
      <c r="G17" s="6"/>
    </row>
    <row r="18" spans="3:7">
      <c r="C18" s="3" t="s">
        <v>10</v>
      </c>
      <c r="D18" s="3" t="s">
        <v>11</v>
      </c>
      <c r="E18" s="4"/>
      <c r="F18" s="5"/>
      <c r="G18" s="7">
        <v>36155</v>
      </c>
    </row>
    <row r="19" spans="3:7" ht="13.5" thickBot="1">
      <c r="D19" s="3"/>
      <c r="E19" s="4"/>
      <c r="F19" s="5"/>
      <c r="G19" s="6"/>
    </row>
    <row r="20" spans="3:7" ht="13.5" thickBot="1">
      <c r="D20" s="3" t="s">
        <v>12</v>
      </c>
      <c r="E20" s="4"/>
      <c r="F20" s="5"/>
      <c r="G20" s="1" t="str">
        <f>IF(G18&gt;G16,"Yes","No")</f>
        <v>Yes</v>
      </c>
    </row>
    <row r="21" spans="3:7">
      <c r="D21" s="3"/>
      <c r="E21" s="4"/>
      <c r="F21" s="5"/>
      <c r="G21" s="6"/>
    </row>
    <row r="22" spans="3:7" ht="14.25">
      <c r="D22" s="19" t="s">
        <v>13</v>
      </c>
      <c r="E22" s="13" t="s">
        <v>14</v>
      </c>
      <c r="F22" s="14"/>
      <c r="G22" s="15"/>
    </row>
    <row r="23" spans="3:7" ht="14.25">
      <c r="D23" s="23" t="s">
        <v>25</v>
      </c>
      <c r="E23" s="15"/>
      <c r="F23" s="14"/>
      <c r="G23" s="17">
        <v>28740.34</v>
      </c>
    </row>
    <row r="24" spans="3:7" ht="14.25">
      <c r="D24" s="23" t="s">
        <v>26</v>
      </c>
      <c r="E24" s="15"/>
      <c r="F24" s="14"/>
      <c r="G24" s="17">
        <v>3000</v>
      </c>
    </row>
    <row r="25" spans="3:7" ht="14.25">
      <c r="D25" s="24" t="s">
        <v>27</v>
      </c>
      <c r="E25" s="15"/>
      <c r="F25" s="14"/>
      <c r="G25" s="17">
        <v>500</v>
      </c>
    </row>
    <row r="26" spans="3:7" ht="14.25">
      <c r="D26" s="23"/>
      <c r="E26" s="15"/>
      <c r="F26" s="14"/>
      <c r="G26" s="17"/>
    </row>
    <row r="27" spans="3:7" ht="14.25">
      <c r="D27" s="16"/>
      <c r="E27" s="15"/>
      <c r="F27" s="14"/>
      <c r="G27" s="17"/>
    </row>
    <row r="28" spans="3:7" ht="14.25">
      <c r="D28" s="16"/>
      <c r="E28" s="15"/>
      <c r="F28" s="14"/>
      <c r="G28" s="17"/>
    </row>
    <row r="29" spans="3:7" ht="15" thickBot="1">
      <c r="D29" s="16"/>
      <c r="E29" s="15"/>
      <c r="F29" s="14"/>
      <c r="G29" s="18"/>
    </row>
    <row r="30" spans="3:7" ht="15" thickBot="1">
      <c r="D30" s="3"/>
      <c r="E30" s="15"/>
      <c r="F30" s="14"/>
      <c r="G30" s="11">
        <f>SUM(G23:G29)</f>
        <v>32240.34</v>
      </c>
    </row>
    <row r="31" spans="3:7" ht="14.25">
      <c r="D31" s="3"/>
      <c r="E31" s="15"/>
      <c r="F31" s="14"/>
      <c r="G31" s="15"/>
    </row>
    <row r="32" spans="3:7" ht="14.25">
      <c r="D32" s="3" t="s">
        <v>15</v>
      </c>
      <c r="E32" s="15"/>
      <c r="F32" s="14"/>
      <c r="G32" s="21">
        <f>G18-G30</f>
        <v>3914.66</v>
      </c>
    </row>
    <row r="33" spans="4:7" ht="15" thickBot="1">
      <c r="D33" s="3"/>
      <c r="E33" s="15"/>
      <c r="F33" s="14"/>
      <c r="G33" s="22"/>
    </row>
    <row r="34" spans="4:7" ht="15" thickBot="1">
      <c r="D34" s="3" t="s">
        <v>16</v>
      </c>
      <c r="E34" s="15"/>
      <c r="F34" s="14"/>
      <c r="G34" s="1" t="str">
        <f>IF(G32&lt;G16,"Yes","No")</f>
        <v>Yes</v>
      </c>
    </row>
    <row r="35" spans="4:7" ht="14.25">
      <c r="D35" s="15"/>
      <c r="E35" s="14"/>
      <c r="F35" s="15"/>
    </row>
  </sheetData>
  <mergeCells count="5">
    <mergeCell ref="B2:I2"/>
    <mergeCell ref="B3:I3"/>
    <mergeCell ref="B4:I5"/>
    <mergeCell ref="B6:I6"/>
    <mergeCell ref="B7:I8"/>
  </mergeCells>
  <conditionalFormatting sqref="G20">
    <cfRule type="containsText" dxfId="7" priority="3" operator="containsText" text="No">
      <formula>NOT(ISERROR(SEARCH("No",G20)))</formula>
    </cfRule>
    <cfRule type="cellIs" dxfId="6" priority="4" operator="equal">
      <formula>"Yes"</formula>
    </cfRule>
  </conditionalFormatting>
  <conditionalFormatting sqref="G34">
    <cfRule type="containsText" dxfId="5" priority="1" operator="containsText" text="No">
      <formula>NOT(ISERROR(SEARCH("No",G34)))</formula>
    </cfRule>
    <cfRule type="cellIs" dxfId="4" priority="2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F29"/>
  <sheetViews>
    <sheetView topLeftCell="A4" workbookViewId="0">
      <selection activeCell="J19" sqref="J19"/>
    </sheetView>
  </sheetViews>
  <sheetFormatPr defaultColWidth="8.75" defaultRowHeight="12.75"/>
  <cols>
    <col min="1" max="1" width="2.875" style="3" customWidth="1"/>
    <col min="2" max="2" width="6.625" style="3" customWidth="1"/>
    <col min="3" max="3" width="29.75" style="3" bestFit="1" customWidth="1"/>
    <col min="4" max="4" width="8.75" style="4"/>
    <col min="5" max="5" width="7.25" style="5" bestFit="1" customWidth="1"/>
    <col min="6" max="6" width="8.75" style="6"/>
    <col min="7" max="16384" width="8.75" style="3"/>
  </cols>
  <sheetData>
    <row r="1" spans="2:6">
      <c r="B1" s="2"/>
    </row>
    <row r="3" spans="2:6">
      <c r="B3" s="3" t="s">
        <v>0</v>
      </c>
      <c r="C3" s="3" t="s">
        <v>1</v>
      </c>
      <c r="D3" s="7">
        <v>25000</v>
      </c>
      <c r="E3" s="5" t="s">
        <v>8</v>
      </c>
      <c r="F3" s="2">
        <f>D3*1.15</f>
        <v>28749.999999999996</v>
      </c>
    </row>
    <row r="4" spans="2:6">
      <c r="D4" s="2"/>
      <c r="F4" s="2"/>
    </row>
    <row r="5" spans="2:6">
      <c r="B5" s="3" t="s">
        <v>2</v>
      </c>
      <c r="C5" s="3" t="s">
        <v>5</v>
      </c>
      <c r="D5" s="7">
        <v>5000</v>
      </c>
      <c r="F5" s="2"/>
    </row>
    <row r="6" spans="2:6">
      <c r="B6" s="3" t="s">
        <v>3</v>
      </c>
      <c r="C6" s="3" t="s">
        <v>7</v>
      </c>
      <c r="D6" s="7">
        <v>0</v>
      </c>
      <c r="F6" s="2"/>
    </row>
    <row r="7" spans="2:6">
      <c r="B7" s="3" t="s">
        <v>4</v>
      </c>
      <c r="C7" s="3" t="s">
        <v>6</v>
      </c>
      <c r="D7" s="7">
        <v>25000</v>
      </c>
      <c r="F7" s="2"/>
    </row>
    <row r="8" spans="2:6" ht="13.5" thickBot="1">
      <c r="D8" s="8">
        <f>SUM(D5:D7)</f>
        <v>30000</v>
      </c>
      <c r="E8" s="5" t="s">
        <v>8</v>
      </c>
      <c r="F8" s="2">
        <f>D7*1.15</f>
        <v>28749.999999999996</v>
      </c>
    </row>
    <row r="9" spans="2:6" ht="13.5" thickBot="1">
      <c r="C9" s="9" t="s">
        <v>9</v>
      </c>
      <c r="D9" s="10"/>
      <c r="F9" s="11">
        <f>MAX(F8,F3)</f>
        <v>28749.999999999996</v>
      </c>
    </row>
    <row r="10" spans="2:6">
      <c r="C10" s="12"/>
    </row>
    <row r="11" spans="2:6">
      <c r="B11" s="3" t="s">
        <v>10</v>
      </c>
      <c r="C11" s="3" t="s">
        <v>11</v>
      </c>
      <c r="F11" s="7">
        <v>42000</v>
      </c>
    </row>
    <row r="12" spans="2:6" ht="13.5" thickBot="1"/>
    <row r="13" spans="2:6" ht="13.5" thickBot="1">
      <c r="C13" s="3" t="s">
        <v>12</v>
      </c>
      <c r="F13" s="1" t="str">
        <f>IF(F11&gt;F9,"Yes","No")</f>
        <v>Yes</v>
      </c>
    </row>
    <row r="15" spans="2:6" ht="14.25">
      <c r="C15" s="19" t="s">
        <v>13</v>
      </c>
      <c r="D15" s="13" t="s">
        <v>14</v>
      </c>
      <c r="E15" s="14"/>
      <c r="F15" s="15"/>
    </row>
    <row r="16" spans="2:6" ht="14.25">
      <c r="C16" s="16" t="s">
        <v>17</v>
      </c>
      <c r="D16" s="15"/>
      <c r="E16" s="14"/>
      <c r="F16" s="17">
        <v>3000</v>
      </c>
    </row>
    <row r="17" spans="3:6" ht="14.25">
      <c r="C17" s="16" t="s">
        <v>18</v>
      </c>
      <c r="D17" s="15"/>
      <c r="E17" s="14"/>
      <c r="F17" s="17">
        <v>10000</v>
      </c>
    </row>
    <row r="18" spans="3:6" ht="14.25">
      <c r="C18" s="16" t="s">
        <v>19</v>
      </c>
      <c r="D18" s="15"/>
      <c r="E18" s="14"/>
      <c r="F18" s="17">
        <v>3250</v>
      </c>
    </row>
    <row r="19" spans="3:6" ht="14.25">
      <c r="C19" s="16"/>
      <c r="D19" s="15"/>
      <c r="E19" s="14"/>
      <c r="F19" s="17"/>
    </row>
    <row r="20" spans="3:6" ht="14.25">
      <c r="C20" s="16"/>
      <c r="D20" s="15"/>
      <c r="E20" s="14"/>
      <c r="F20" s="17"/>
    </row>
    <row r="21" spans="3:6" ht="14.25">
      <c r="C21" s="16"/>
      <c r="D21" s="15"/>
      <c r="E21" s="14"/>
      <c r="F21" s="17"/>
    </row>
    <row r="22" spans="3:6" ht="15" thickBot="1">
      <c r="C22" s="16"/>
      <c r="D22" s="15"/>
      <c r="E22" s="14"/>
      <c r="F22" s="18"/>
    </row>
    <row r="23" spans="3:6" ht="15" thickBot="1">
      <c r="D23" s="15"/>
      <c r="E23" s="14"/>
      <c r="F23" s="11">
        <f>SUM(F16:F22)</f>
        <v>16250</v>
      </c>
    </row>
    <row r="24" spans="3:6" ht="14.25">
      <c r="D24" s="15"/>
      <c r="E24" s="14"/>
      <c r="F24" s="15"/>
    </row>
    <row r="25" spans="3:6" ht="14.25">
      <c r="C25" s="3" t="s">
        <v>15</v>
      </c>
      <c r="D25" s="15"/>
      <c r="E25" s="14"/>
      <c r="F25" s="2">
        <f>F11-F23</f>
        <v>25750</v>
      </c>
    </row>
    <row r="26" spans="3:6" ht="14.25">
      <c r="D26" s="15"/>
      <c r="E26" s="14"/>
      <c r="F26" s="15"/>
    </row>
    <row r="27" spans="3:6" ht="15" thickBot="1">
      <c r="D27" s="15"/>
      <c r="E27" s="14"/>
      <c r="F27" s="15"/>
    </row>
    <row r="28" spans="3:6" ht="15" thickBot="1">
      <c r="C28" s="3" t="s">
        <v>16</v>
      </c>
      <c r="D28" s="15"/>
      <c r="E28" s="14"/>
      <c r="F28" s="1" t="str">
        <f>IF(F25&lt;F9,"Yes","No")</f>
        <v>Yes</v>
      </c>
    </row>
    <row r="29" spans="3:6" ht="14.25">
      <c r="D29" s="15"/>
      <c r="E29" s="14"/>
      <c r="F29" s="15"/>
    </row>
  </sheetData>
  <conditionalFormatting sqref="F13">
    <cfRule type="containsText" dxfId="3" priority="5" operator="containsText" text="No">
      <formula>NOT(ISERROR(SEARCH("No",F13)))</formula>
    </cfRule>
    <cfRule type="cellIs" dxfId="2" priority="6" operator="equal">
      <formula>"Yes"</formula>
    </cfRule>
  </conditionalFormatting>
  <conditionalFormatting sqref="F28">
    <cfRule type="containsText" dxfId="1" priority="3" operator="containsText" text="No">
      <formula>NOT(ISERROR(SEARCH("No",F28)))</formula>
    </cfRule>
    <cfRule type="cellIs" dxfId="0" priority="4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Reserves Explanation</vt:lpstr>
      <vt:lpstr>Example</vt:lpstr>
    </vt:vector>
  </TitlesOfParts>
  <Company>Mazars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Backhouse</dc:creator>
  <cp:lastModifiedBy>WoodlandParishCounci</cp:lastModifiedBy>
  <dcterms:created xsi:type="dcterms:W3CDTF">2024-08-14T09:00:30Z</dcterms:created>
  <dcterms:modified xsi:type="dcterms:W3CDTF">2025-06-07T09:01:24Z</dcterms:modified>
</cp:coreProperties>
</file>